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South Suburban Overview" sheetId="1" r:id="rId1"/>
  </sheets>
  <definedNames>
    <definedName name="_xlnm.Print_Area" localSheetId="0">'South Suburban Overview'!$A$4:$FM$41</definedName>
    <definedName name="_xlnm.Print_Titles" localSheetId="0">'South Suburban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I15" i="1"/>
  <c r="FH15" i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EZ11" i="1"/>
  <c r="FL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C16" i="1" s="1"/>
  <c r="EB15" i="1"/>
  <c r="DX13" i="1"/>
  <c r="EB12" i="1"/>
  <c r="EC12" i="1" s="1"/>
  <c r="EB11" i="1"/>
  <c r="EC15" i="1" l="1"/>
  <c r="DQ14" i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Q12" i="1"/>
  <c r="DP12" i="1"/>
  <c r="DP11" i="1"/>
  <c r="DP29" i="1" l="1"/>
  <c r="DQ11" i="1"/>
  <c r="DQ15" i="1"/>
  <c r="DQ16" i="1"/>
  <c r="DP31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E15" i="1"/>
  <c r="DD15" i="1"/>
  <c r="CZ13" i="1"/>
  <c r="DD12" i="1"/>
  <c r="DD11" i="1"/>
  <c r="CR32" i="1"/>
  <c r="CS14" i="1" l="1"/>
  <c r="DE16" i="1"/>
  <c r="DD13" i="1"/>
  <c r="DE11" i="1"/>
  <c r="DE12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16" i="1"/>
  <c r="CF15" i="1"/>
  <c r="CG15" i="1" s="1"/>
  <c r="CB13" i="1"/>
  <c r="CF13" i="1" s="1"/>
  <c r="CF12" i="1"/>
  <c r="CG12" i="1" s="1"/>
  <c r="CB11" i="1"/>
  <c r="CF11" i="1" s="1"/>
  <c r="CG16" i="1" l="1"/>
  <c r="CF29" i="1"/>
  <c r="CG11" i="1" s="1"/>
  <c r="CG13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U16" i="1"/>
  <c r="BT31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31" i="1" l="1"/>
  <c r="BH29" i="1"/>
  <c r="BD13" i="1"/>
  <c r="AV14" i="1"/>
  <c r="AV32" i="1"/>
  <c r="BH16" i="1"/>
  <c r="BH15" i="1"/>
  <c r="BH12" i="1"/>
  <c r="BH11" i="1"/>
  <c r="BI16" i="1" l="1"/>
  <c r="BI15" i="1"/>
  <c r="BI11" i="1"/>
  <c r="BH13" i="1"/>
  <c r="AW14" i="1"/>
  <c r="BI12" i="1"/>
  <c r="BI13" i="1" l="1"/>
  <c r="AJ32" i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 l="1"/>
  <c r="AV15" i="1"/>
  <c r="AR13" i="1"/>
  <c r="AV13" i="1" s="1"/>
  <c r="AV12" i="1"/>
  <c r="AV11" i="1"/>
  <c r="AW12" i="1" l="1"/>
  <c r="AW16" i="1"/>
  <c r="AW15" i="1"/>
  <c r="AW11" i="1"/>
  <c r="AW13" i="1"/>
  <c r="AJ16" i="1" l="1"/>
  <c r="AK16" i="1" s="1"/>
  <c r="AJ15" i="1"/>
  <c r="AK15" i="1" s="1"/>
  <c r="AJ12" i="1"/>
  <c r="X34" i="1"/>
  <c r="X30" i="1"/>
  <c r="X16" i="1"/>
  <c r="X15" i="1"/>
  <c r="Y15" i="1" s="1"/>
  <c r="Y14" i="1"/>
  <c r="X14" i="1"/>
  <c r="X12" i="1"/>
  <c r="Y12" i="1" s="1"/>
  <c r="L34" i="1"/>
  <c r="L30" i="1"/>
  <c r="L16" i="1"/>
  <c r="L15" i="1"/>
  <c r="M15" i="1" s="1"/>
  <c r="L14" i="1"/>
  <c r="M14" i="1" s="1"/>
  <c r="L12" i="1"/>
  <c r="T31" i="1"/>
  <c r="X31" i="1" s="1"/>
  <c r="H31" i="1"/>
  <c r="L31" i="1" s="1"/>
  <c r="T29" i="1"/>
  <c r="X29" i="1" s="1"/>
  <c r="H29" i="1"/>
  <c r="L29" i="1" s="1"/>
  <c r="Y16" i="1" l="1"/>
  <c r="M16" i="1"/>
  <c r="M12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<sst xmlns="http://schemas.openxmlformats.org/spreadsheetml/2006/main" count="890" uniqueCount="57">
  <si>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</si>
  <si>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</si>
  <si>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</si>
  <si>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</si>
  <si>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</si>
  <si>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</si>
  <si>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</si>
  <si>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</si>
  <si>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</si>
  <si>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</si>
  <si>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</si>
  <si>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</si>
  <si>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</si>
  <si>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</si>
  <si>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</si>
  <si>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</si>
  <si>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</si>
  <si>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</si>
  <si>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</si>
  <si>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</si>
  <si>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</si>
  <si>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</si>
  <si>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</si>
  <si>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South Suburban College</t>
  </si>
  <si>
    <t>South Suburban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</si>
  <si>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</si>
  <si>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</si>
  <si>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</si>
  <si>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</si>
  <si>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</si>
  <si>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</si>
  <si>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</si>
  <si>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</si>
  <si>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</si>
  <si>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</si>
  <si>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</si>
  <si>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</si>
  <si>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</si>
  <si>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</si>
  <si>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</si>
  <si>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</si>
  <si>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South Suburban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</si>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</sst>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50</v>
      </c>
      <c r="C11" s="15"/>
      <c r="D11" s="1">
        <v>58</v>
      </c>
      <c r="E11" s="15"/>
      <c r="F11" s="1">
        <v>395</v>
      </c>
      <c r="G11" s="15"/>
      <c r="H11" s="16">
        <f t="shared" ref="H11" si="0">SUM(F11,D11,B11)</f>
        <v>503</v>
      </c>
      <c r="I11" s="16"/>
      <c r="J11" s="1">
        <v>645</v>
      </c>
      <c r="K11" s="6"/>
      <c r="L11" s="54">
        <f>H11/J11</f>
        <v>0.77984496124031011</v>
      </c>
      <c r="M11" s="55">
        <f t="shared" ref="M11:M16" si="1">L11-L29</f>
        <v>8.3463486401192055E-2</v>
      </c>
      <c r="N11" s="1">
        <v>167</v>
      </c>
      <c r="O11" s="15"/>
      <c r="P11" s="1">
        <v>74</v>
      </c>
      <c r="Q11" s="15"/>
      <c r="R11" s="1">
        <v>679</v>
      </c>
      <c r="S11" s="15"/>
      <c r="T11" s="16">
        <f t="shared" ref="T11" si="2">SUM(R11,P11,N11)</f>
        <v>920</v>
      </c>
      <c r="U11" s="16"/>
      <c r="V11" s="1">
        <v>1222</v>
      </c>
      <c r="W11" s="6"/>
      <c r="X11" s="54">
        <f t="shared" ref="X11:X16" si="3">T11/V11</f>
        <v>0.7528641571194763</v>
      </c>
      <c r="Y11" s="55">
        <f t="shared" ref="Y11:Y16" si="4">X11-X29</f>
        <v>1.5670321984859736E-2</v>
      </c>
      <c r="Z11" s="67">
        <v>198</v>
      </c>
      <c r="AA11" s="66"/>
      <c r="AB11" s="67">
        <v>102</v>
      </c>
      <c r="AC11" s="66"/>
      <c r="AD11" s="67">
        <v>623</v>
      </c>
      <c r="AE11" s="66"/>
      <c r="AF11" s="63">
        <f t="shared" ref="AF11" si="5">SUM(AD11,AB11,Z11)</f>
        <v>923</v>
      </c>
      <c r="AG11" s="63"/>
      <c r="AH11" s="67">
        <v>1166</v>
      </c>
      <c r="AI11" s="16"/>
      <c r="AJ11" s="54">
        <f t="shared" ref="AJ11:AJ16" si="6">AF11/AH11</f>
        <v>0.79159519725557459</v>
      </c>
      <c r="AK11" s="55">
        <f>AJ11-AJ29</f>
        <v>1.7699492965974617E-3</v>
      </c>
      <c r="AL11" s="65">
        <v>127</v>
      </c>
      <c r="AM11" s="69"/>
      <c r="AN11" s="65">
        <v>125</v>
      </c>
      <c r="AO11" s="69"/>
      <c r="AP11" s="65">
        <v>580</v>
      </c>
      <c r="AQ11" s="69"/>
      <c r="AR11" s="70">
        <f t="shared" ref="AR11" si="7">SUM(AP11,AN11,AL11)</f>
        <v>832</v>
      </c>
      <c r="AS11" s="70"/>
      <c r="AT11" s="65">
        <v>1019</v>
      </c>
      <c r="AU11" s="16"/>
      <c r="AV11" s="54">
        <f t="shared" ref="AV11:AV16" si="8">AR11/AT11</f>
        <v>0.81648675171736995</v>
      </c>
      <c r="AW11" s="55">
        <f t="shared" ref="AW11:AW16" si="9">AV11-AV29</f>
        <v>2.1708594720782903E-2</v>
      </c>
      <c r="AX11" s="67">
        <v>106</v>
      </c>
      <c r="AY11" s="67"/>
      <c r="AZ11" s="67">
        <v>65</v>
      </c>
      <c r="BA11" s="67"/>
      <c r="BB11" s="67">
        <v>502</v>
      </c>
      <c r="BC11" s="67"/>
      <c r="BD11" s="67">
        <f t="shared" ref="BD11" si="10">SUM(AZ11,BB11,AX11)</f>
        <v>673</v>
      </c>
      <c r="BE11" s="67"/>
      <c r="BF11" s="67">
        <v>914</v>
      </c>
      <c r="BG11" s="16"/>
      <c r="BH11" s="54">
        <f>BD11/BF11</f>
        <v>0.73632385120350108</v>
      </c>
      <c r="BI11" s="55">
        <f>BH11-BH29</f>
        <v>-5.1195595641788438E-2</v>
      </c>
      <c r="BJ11" s="76">
        <v>142</v>
      </c>
      <c r="BK11" s="76"/>
      <c r="BL11" s="76">
        <v>115</v>
      </c>
      <c r="BM11" s="76"/>
      <c r="BN11" s="76">
        <v>497</v>
      </c>
      <c r="BO11" s="76"/>
      <c r="BP11" s="76">
        <f>SUM(BJ11,BL11,BN11)</f>
        <v>754</v>
      </c>
      <c r="BQ11" s="76"/>
      <c r="BR11" s="76">
        <v>982</v>
      </c>
      <c r="BS11" s="16"/>
      <c r="BT11" s="54">
        <f>BP11/BR11</f>
        <v>0.76782077393075354</v>
      </c>
      <c r="BU11" s="55">
        <f t="shared" ref="BU11:BU16" si="11">BT11-BT29</f>
        <v>-3.9566932949068878E-3</v>
      </c>
      <c r="BV11" s="76">
        <v>207</v>
      </c>
      <c r="BW11" s="76"/>
      <c r="BX11" s="76">
        <v>136</v>
      </c>
      <c r="BY11" s="76"/>
      <c r="BZ11" s="76">
        <v>583</v>
      </c>
      <c r="CA11" s="76"/>
      <c r="CB11" s="76">
        <f>SUM(BV11,BX11,BZ11)</f>
        <v>926</v>
      </c>
      <c r="CC11" s="76"/>
      <c r="CD11" s="76">
        <v>1295</v>
      </c>
      <c r="CE11" s="16"/>
      <c r="CF11" s="54">
        <f>CB11/CD11</f>
        <v>0.71505791505791505</v>
      </c>
      <c r="CG11" s="55">
        <f t="shared" ref="CG11:CG16" si="12">CF11-CF29</f>
        <v>-3.5996315132878487E-2</v>
      </c>
      <c r="CH11" s="65">
        <v>100</v>
      </c>
      <c r="CI11" s="69"/>
      <c r="CJ11" s="65">
        <v>74</v>
      </c>
      <c r="CK11" s="69"/>
      <c r="CL11" s="65">
        <v>288</v>
      </c>
      <c r="CM11" s="69"/>
      <c r="CN11" s="70">
        <f t="shared" ref="CN11" si="13">SUM(CL11,CJ11,CH11)</f>
        <v>462</v>
      </c>
      <c r="CO11" s="70"/>
      <c r="CP11" s="65">
        <v>644</v>
      </c>
      <c r="CQ11" s="16"/>
      <c r="CR11" s="54">
        <f>CN11/CP11</f>
        <v>0.71739130434782605</v>
      </c>
      <c r="CS11" s="55">
        <f t="shared" ref="CS11:CS16" si="14">CR11-CR29</f>
        <v>-5.036318667013806E-2</v>
      </c>
      <c r="CT11" s="65">
        <v>3</v>
      </c>
      <c r="CU11" s="69"/>
      <c r="CV11" s="65">
        <v>0</v>
      </c>
      <c r="CW11" s="69"/>
      <c r="CX11" s="65">
        <v>0</v>
      </c>
      <c r="CY11" s="69"/>
      <c r="CZ11" s="70">
        <f t="shared" ref="CZ11" si="15">SUM(CX11,CV11,CT11)</f>
        <v>3</v>
      </c>
      <c r="DA11" s="70"/>
      <c r="DB11" s="65">
        <v>4</v>
      </c>
      <c r="DC11" s="16"/>
      <c r="DD11" s="54">
        <f>CZ11/DB11</f>
        <v>0.75</v>
      </c>
      <c r="DE11" s="55">
        <f>DD11-DD29</f>
        <v>-2.6762103751101773E-2</v>
      </c>
      <c r="DF11" s="65">
        <v>204</v>
      </c>
      <c r="DG11" s="69"/>
      <c r="DH11" s="65">
        <v>112</v>
      </c>
      <c r="DI11" s="69"/>
      <c r="DJ11" s="65">
        <v>418</v>
      </c>
      <c r="DK11" s="69"/>
      <c r="DL11" s="70">
        <f t="shared" ref="DL11" si="16">SUM(DJ11,DH11,DF11)</f>
        <v>734</v>
      </c>
      <c r="DM11" s="70"/>
      <c r="DN11" s="65">
        <v>1054</v>
      </c>
      <c r="DO11" s="16"/>
      <c r="DP11" s="54">
        <f t="shared" ref="DP11:DP16" si="17">DL11/DN11</f>
        <v>0.69639468690702089</v>
      </c>
      <c r="DQ11" s="55">
        <f t="shared" ref="DQ11:DQ16" si="18">DP11-DP29</f>
        <v>-8.2830840764576252E-2</v>
      </c>
      <c r="DR11" s="65">
        <v>188</v>
      </c>
      <c r="DS11" s="69"/>
      <c r="DT11" s="65">
        <v>95</v>
      </c>
      <c r="DU11" s="69"/>
      <c r="DV11" s="65">
        <v>350</v>
      </c>
      <c r="DW11" s="69"/>
      <c r="DX11" s="70">
        <f t="shared" ref="DX11" si="19">SUM(DV11,DT11,DR11)</f>
        <v>633</v>
      </c>
      <c r="DY11" s="70"/>
      <c r="DZ11" s="65">
        <v>951</v>
      </c>
      <c r="EA11" s="16"/>
      <c r="EB11" s="54">
        <f>DX11/DZ11</f>
        <v>0.66561514195583593</v>
      </c>
      <c r="EC11" s="55">
        <f>EB11-EB29</f>
        <v>-0.11407492695660681</v>
      </c>
      <c r="ED11" s="65">
        <v>137</v>
      </c>
      <c r="EE11" s="69"/>
      <c r="EF11" s="65">
        <v>79</v>
      </c>
      <c r="EG11" s="69"/>
      <c r="EH11" s="65">
        <v>334</v>
      </c>
      <c r="EI11" s="69"/>
      <c r="EJ11" s="70">
        <f t="shared" ref="EJ11" si="20">SUM(EH11,EF11,ED11)</f>
        <v>550</v>
      </c>
      <c r="EK11" s="70"/>
      <c r="EL11" s="65">
        <v>802</v>
      </c>
      <c r="EM11" s="16"/>
      <c r="EN11" s="54">
        <f>EJ11/EL11</f>
        <v>0.68578553615960103</v>
      </c>
      <c r="EO11" s="55">
        <f>EN11-EN29</f>
        <v>-0.11427860295100334</v>
      </c>
      <c r="EP11" s="1">
        <f>ED11-DR11</f>
        <v>-51</v>
      </c>
      <c r="EQ11" s="54">
        <f>EP11/DR11</f>
        <v>-0.27127659574468083</v>
      </c>
      <c r="ER11" s="24">
        <f>EF11-DT11</f>
        <v>-16</v>
      </c>
      <c r="ES11" s="54">
        <f>ER11/DT11</f>
        <v>-0.16842105263157894</v>
      </c>
      <c r="ET11" s="1">
        <f>EH11-DV11</f>
        <v>-16</v>
      </c>
      <c r="EU11" s="22">
        <f>ET11/DV11</f>
        <v>-4.5714285714285714E-2</v>
      </c>
      <c r="EV11" s="24">
        <f>EJ11-DX11</f>
        <v>-83</v>
      </c>
      <c r="EW11" s="54">
        <f>EV11/DX11</f>
        <v>-0.13112164296998421</v>
      </c>
      <c r="EX11" s="24">
        <f>EL11-DZ11</f>
        <v>-149</v>
      </c>
      <c r="EY11" s="54">
        <f>EX11/DZ11</f>
        <v>-0.15667718191377497</v>
      </c>
      <c r="EZ11" s="44">
        <f>EN11-EB11</f>
        <v>2.0170394203765096E-2</v>
      </c>
      <c r="FA11" s="28"/>
      <c r="FB11" s="1">
        <f>ED11-DF11</f>
        <v>-67</v>
      </c>
      <c r="FC11" s="54">
        <f>FB11/DF11</f>
        <v>-0.32843137254901961</v>
      </c>
      <c r="FD11" s="1">
        <f>EF11-DH11</f>
        <v>-33</v>
      </c>
      <c r="FE11" s="22">
        <f>FD11/DH11</f>
        <v>-0.29464285714285715</v>
      </c>
      <c r="FF11" s="1">
        <f>EH11-DJ11</f>
        <v>-84</v>
      </c>
      <c r="FG11" s="22">
        <f>FF11/DJ11</f>
        <v>-0.20095693779904306</v>
      </c>
      <c r="FH11" s="24">
        <f t="shared" ref="FH11:FH13" si="21">EJ11-DL11</f>
        <v>-184</v>
      </c>
      <c r="FI11" s="54">
        <f t="shared" ref="FI11:FI13" si="22">FH11/DL11</f>
        <v>-0.25068119891008173</v>
      </c>
      <c r="FJ11" s="24">
        <f t="shared" ref="FJ11:FJ13" si="23">EL11-DN11</f>
        <v>-252</v>
      </c>
      <c r="FK11" s="54">
        <f t="shared" ref="FK11:FK13" si="24">FJ11/DN11</f>
        <v>-0.23908918406072105</v>
      </c>
      <c r="FL11" s="46">
        <f>EN11-DP11</f>
        <v>-1.060915074741986E-2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395</v>
      </c>
      <c r="I12" s="19"/>
      <c r="J12" s="19">
        <v>645</v>
      </c>
      <c r="K12" s="15"/>
      <c r="L12" s="54">
        <f t="shared" ref="L12:L16" si="25">H12/J12</f>
        <v>0.61240310077519378</v>
      </c>
      <c r="M12" s="55">
        <f t="shared" si="1"/>
        <v>3.7834756716397133E-2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679</v>
      </c>
      <c r="U12" s="16"/>
      <c r="V12" s="16">
        <v>1222</v>
      </c>
      <c r="W12" s="6"/>
      <c r="X12" s="54">
        <f t="shared" si="3"/>
        <v>0.5556464811783961</v>
      </c>
      <c r="Y12" s="55">
        <f t="shared" si="4"/>
        <v>-2.2757304714038473E-2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7">
        <v>623</v>
      </c>
      <c r="AG12" s="63"/>
      <c r="AH12" s="67">
        <v>1166</v>
      </c>
      <c r="AI12" s="6"/>
      <c r="AJ12" s="54">
        <f t="shared" si="6"/>
        <v>0.53430531732418529</v>
      </c>
      <c r="AK12" s="55">
        <f>AJ12-AJ30</f>
        <v>-6.2483023543502436E-2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7">
        <v>580</v>
      </c>
      <c r="AS12" s="63"/>
      <c r="AT12" s="67">
        <v>1019</v>
      </c>
      <c r="AU12" s="6"/>
      <c r="AV12" s="54">
        <f t="shared" si="8"/>
        <v>0.56918547595682045</v>
      </c>
      <c r="AW12" s="55">
        <f t="shared" si="9"/>
        <v>-4.5763329503930361E-2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7">
        <v>502</v>
      </c>
      <c r="BE12" s="67"/>
      <c r="BF12" s="67">
        <v>914</v>
      </c>
      <c r="BG12" s="6"/>
      <c r="BH12" s="54">
        <f>BD12/BF12</f>
        <v>0.5492341356673961</v>
      </c>
      <c r="BI12" s="55">
        <f>BH12-BH30</f>
        <v>-7.4136650849457864E-2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6">
        <v>497</v>
      </c>
      <c r="BQ12" s="76"/>
      <c r="BR12" s="76">
        <v>982</v>
      </c>
      <c r="BS12" s="6"/>
      <c r="BT12" s="54">
        <f>BP12/BR12</f>
        <v>0.50610997963340121</v>
      </c>
      <c r="BU12" s="55">
        <f t="shared" si="11"/>
        <v>-9.6538586281285643E-2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6">
        <v>583</v>
      </c>
      <c r="CC12" s="76"/>
      <c r="CD12" s="76">
        <v>1295</v>
      </c>
      <c r="CE12" s="6"/>
      <c r="CF12" s="54">
        <f>CB12/CD12</f>
        <v>0.45019305019305017</v>
      </c>
      <c r="CG12" s="55">
        <f t="shared" si="12"/>
        <v>-0.14731218409670827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5">
        <v>288</v>
      </c>
      <c r="CO12" s="67"/>
      <c r="CP12" s="65">
        <v>644</v>
      </c>
      <c r="CQ12" s="6"/>
      <c r="CR12" s="54">
        <f>CN12/CP12</f>
        <v>0.44720496894409939</v>
      </c>
      <c r="CS12" s="55">
        <f t="shared" si="14"/>
        <v>-0.17495071967865511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5">
        <v>0</v>
      </c>
      <c r="DA12" s="67"/>
      <c r="DB12" s="65">
        <v>4</v>
      </c>
      <c r="DC12" s="6"/>
      <c r="DD12" s="54">
        <f>CZ12/DB12</f>
        <v>0</v>
      </c>
      <c r="DE12" s="55">
        <f>DD12-DD30</f>
        <v>-0.64477163657732361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5">
        <v>418</v>
      </c>
      <c r="DM12" s="67"/>
      <c r="DN12" s="65">
        <v>1054</v>
      </c>
      <c r="DO12" s="6"/>
      <c r="DP12" s="54">
        <f t="shared" si="17"/>
        <v>0.396584440227704</v>
      </c>
      <c r="DQ12" s="55">
        <f t="shared" si="18"/>
        <v>-0.2500833344108202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5">
        <v>350</v>
      </c>
      <c r="DY12" s="67"/>
      <c r="DZ12" s="65">
        <v>951</v>
      </c>
      <c r="EA12" s="67"/>
      <c r="EB12" s="54">
        <f>DX12/DZ12</f>
        <v>0.36803364879074657</v>
      </c>
      <c r="EC12" s="55">
        <f>EB12-EB30</f>
        <v>-0.29156686892709721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5">
        <v>334</v>
      </c>
      <c r="EK12" s="67"/>
      <c r="EL12" s="65">
        <v>802</v>
      </c>
      <c r="EM12" s="67"/>
      <c r="EN12" s="54">
        <f>EJ12/EL12</f>
        <v>0.41645885286783041</v>
      </c>
      <c r="EO12" s="55">
        <f>EN12-EN30</f>
        <v>-0.2755665177136975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-16</v>
      </c>
      <c r="EW12" s="54">
        <f>EV12/DX12</f>
        <v>-4.5714285714285714E-2</v>
      </c>
      <c r="EX12" s="24">
        <f>EL12-DZ12</f>
        <v>-149</v>
      </c>
      <c r="EY12" s="54">
        <f>EX12/DZ12</f>
        <v>-0.15667718191377497</v>
      </c>
      <c r="EZ12" s="44">
        <f>EN12-EB12</f>
        <v>4.8425204077083839E-2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21"/>
        <v>-84</v>
      </c>
      <c r="FI12" s="54">
        <f t="shared" si="22"/>
        <v>-0.20095693779904306</v>
      </c>
      <c r="FJ12" s="24">
        <f t="shared" si="23"/>
        <v>-252</v>
      </c>
      <c r="FK12" s="54">
        <f t="shared" si="24"/>
        <v>-0.23908918406072105</v>
      </c>
      <c r="FL12" s="46">
        <f>EN12-DP12</f>
        <v>1.9874412640126404E-2</v>
      </c>
    </row>
    <row r="13" spans="1:169" x14ac:dyDescent="0.25">
      <c r="A13" s="14" t="s">
        <v>4</v>
      </c>
      <c r="B13" s="16">
        <v>134</v>
      </c>
      <c r="C13" s="15"/>
      <c r="D13" s="16">
        <v>496</v>
      </c>
      <c r="E13" s="14"/>
      <c r="F13" s="18" t="s">
        <v>0</v>
      </c>
      <c r="G13" s="14"/>
      <c r="H13" s="16">
        <f>B13+D13</f>
        <v>630</v>
      </c>
      <c r="I13" s="16"/>
      <c r="J13" s="16">
        <v>927</v>
      </c>
      <c r="K13" s="6"/>
      <c r="L13" s="54">
        <f t="shared" si="25"/>
        <v>0.67961165048543692</v>
      </c>
      <c r="M13" s="55">
        <f t="shared" si="1"/>
        <v>2.8811186946229195E-2</v>
      </c>
      <c r="N13" s="16">
        <v>114</v>
      </c>
      <c r="O13" s="15"/>
      <c r="P13" s="16">
        <v>479</v>
      </c>
      <c r="Q13" s="14"/>
      <c r="R13" s="18" t="s">
        <v>0</v>
      </c>
      <c r="S13" s="14"/>
      <c r="T13" s="16">
        <f>N13+P13</f>
        <v>593</v>
      </c>
      <c r="U13" s="21"/>
      <c r="V13" s="21">
        <v>870</v>
      </c>
      <c r="W13" s="14"/>
      <c r="X13" s="54">
        <f t="shared" si="3"/>
        <v>0.68160919540229881</v>
      </c>
      <c r="Y13" s="55">
        <f t="shared" si="4"/>
        <v>3.031964475087634E-2</v>
      </c>
      <c r="Z13" s="71">
        <v>61</v>
      </c>
      <c r="AA13" s="72"/>
      <c r="AB13" s="71">
        <v>305</v>
      </c>
      <c r="AC13" s="1"/>
      <c r="AD13" s="18" t="s">
        <v>0</v>
      </c>
      <c r="AE13" s="1"/>
      <c r="AF13" s="16">
        <f>Z13+AB13</f>
        <v>366</v>
      </c>
      <c r="AG13" s="1"/>
      <c r="AH13" s="71">
        <v>687</v>
      </c>
      <c r="AJ13" s="54">
        <f t="shared" si="6"/>
        <v>0.53275109170305679</v>
      </c>
      <c r="AK13" s="55">
        <f>AJ13-AJ31</f>
        <v>5.5350863652885773E-2</v>
      </c>
      <c r="AL13" s="63">
        <v>54</v>
      </c>
      <c r="AM13"/>
      <c r="AN13" s="63">
        <v>355</v>
      </c>
      <c r="AO13" s="1"/>
      <c r="AP13" s="18" t="s">
        <v>0</v>
      </c>
      <c r="AQ13" s="1"/>
      <c r="AR13" s="16">
        <f>AL13+AN13</f>
        <v>409</v>
      </c>
      <c r="AS13" s="1"/>
      <c r="AT13" s="63">
        <v>795</v>
      </c>
      <c r="AV13" s="54">
        <f t="shared" si="8"/>
        <v>0.51446540880503144</v>
      </c>
      <c r="AW13" s="55">
        <f t="shared" si="9"/>
        <v>3.7576618967723685E-2</v>
      </c>
      <c r="AX13" s="63">
        <v>61</v>
      </c>
      <c r="AY13" s="73"/>
      <c r="AZ13" s="63">
        <v>444</v>
      </c>
      <c r="BA13" s="1"/>
      <c r="BB13" s="18" t="s">
        <v>0</v>
      </c>
      <c r="BC13" s="1"/>
      <c r="BD13" s="16">
        <f>AX13+AZ13</f>
        <v>505</v>
      </c>
      <c r="BE13" s="1"/>
      <c r="BF13" s="63">
        <v>943</v>
      </c>
      <c r="BH13" s="54">
        <f>BD13/BF13</f>
        <v>0.53552492046659594</v>
      </c>
      <c r="BI13" s="55">
        <f>BH13-BH31</f>
        <v>6.7416237340847951E-2</v>
      </c>
      <c r="BJ13" s="77">
        <v>35</v>
      </c>
      <c r="BK13" s="78"/>
      <c r="BL13" s="77">
        <v>256</v>
      </c>
      <c r="BM13" s="1"/>
      <c r="BN13" s="18" t="s">
        <v>0</v>
      </c>
      <c r="BO13" s="1"/>
      <c r="BP13" s="16">
        <f>BJ13+BL13</f>
        <v>291</v>
      </c>
      <c r="BQ13" s="1"/>
      <c r="BR13" s="77">
        <v>521</v>
      </c>
      <c r="BT13" s="54">
        <f>BP13/BR13</f>
        <v>0.55854126679462568</v>
      </c>
      <c r="BU13" s="55">
        <f t="shared" si="11"/>
        <v>0.10459626320008936</v>
      </c>
      <c r="BV13" s="77">
        <v>1</v>
      </c>
      <c r="BW13" s="78"/>
      <c r="BX13" s="77">
        <v>2</v>
      </c>
      <c r="BY13" s="1"/>
      <c r="BZ13" s="18" t="s">
        <v>0</v>
      </c>
      <c r="CA13" s="1"/>
      <c r="CB13" s="16">
        <f>BV13+BX13</f>
        <v>3</v>
      </c>
      <c r="CC13" s="1"/>
      <c r="CD13" s="77">
        <v>4</v>
      </c>
      <c r="CF13" s="54">
        <f>CB13/CD13</f>
        <v>0.75</v>
      </c>
      <c r="CG13" s="55">
        <f t="shared" si="12"/>
        <v>0.30619668840943304</v>
      </c>
      <c r="CH13" s="63">
        <v>86</v>
      </c>
      <c r="CI13" s="63"/>
      <c r="CJ13" s="63">
        <v>453</v>
      </c>
      <c r="CK13" s="1"/>
      <c r="CL13" s="18" t="s">
        <v>0</v>
      </c>
      <c r="CM13" s="1"/>
      <c r="CN13" s="16">
        <f>CH13+CJ13</f>
        <v>539</v>
      </c>
      <c r="CO13" s="1"/>
      <c r="CP13" s="63">
        <v>910</v>
      </c>
      <c r="CR13" s="54">
        <f>CN13/CP13</f>
        <v>0.59230769230769231</v>
      </c>
      <c r="CS13" s="55">
        <f t="shared" si="14"/>
        <v>0.13051230666461128</v>
      </c>
      <c r="CT13" s="63">
        <v>74</v>
      </c>
      <c r="CU13" s="63"/>
      <c r="CV13" s="63">
        <v>436</v>
      </c>
      <c r="CW13" s="1"/>
      <c r="CX13" s="18" t="s">
        <v>0</v>
      </c>
      <c r="CY13" s="1"/>
      <c r="CZ13" s="16">
        <f>CT13+CV13</f>
        <v>510</v>
      </c>
      <c r="DA13" s="1"/>
      <c r="DB13" s="63">
        <v>801</v>
      </c>
      <c r="DD13" s="54">
        <f>CZ13/DB13</f>
        <v>0.63670411985018727</v>
      </c>
      <c r="DE13" s="55">
        <f>DD13-DD31</f>
        <v>-5.0132283183398907E-2</v>
      </c>
      <c r="DF13" s="63">
        <v>39</v>
      </c>
      <c r="DG13" s="63"/>
      <c r="DH13" s="63">
        <v>437</v>
      </c>
      <c r="DI13" s="63"/>
      <c r="DJ13" s="18" t="s">
        <v>0</v>
      </c>
      <c r="DK13" s="63"/>
      <c r="DL13" s="63">
        <f>DF13+DH13</f>
        <v>476</v>
      </c>
      <c r="DM13" s="63"/>
      <c r="DN13" s="63">
        <v>663</v>
      </c>
      <c r="DP13" s="54">
        <f t="shared" si="17"/>
        <v>0.71794871794871795</v>
      </c>
      <c r="DQ13" s="55">
        <f t="shared" si="18"/>
        <v>1.8637226970560361E-2</v>
      </c>
      <c r="DR13" s="63">
        <v>53</v>
      </c>
      <c r="DS13" s="63"/>
      <c r="DT13" s="63">
        <v>321</v>
      </c>
      <c r="DU13" s="63"/>
      <c r="DV13" s="18" t="s">
        <v>0</v>
      </c>
      <c r="DW13" s="63"/>
      <c r="DX13" s="63">
        <f>DR13+DT13</f>
        <v>374</v>
      </c>
      <c r="DY13" s="63"/>
      <c r="DZ13" s="63">
        <v>526</v>
      </c>
      <c r="EB13" s="54">
        <f>DX13/DZ13</f>
        <v>0.71102661596958172</v>
      </c>
      <c r="EC13" s="55">
        <f>EB13-EB31</f>
        <v>-5.9258906267243283E-3</v>
      </c>
      <c r="ED13" s="63">
        <v>44</v>
      </c>
      <c r="EE13" s="63"/>
      <c r="EF13" s="63">
        <v>268</v>
      </c>
      <c r="EG13" s="63"/>
      <c r="EH13" s="18" t="s">
        <v>0</v>
      </c>
      <c r="EI13" s="63"/>
      <c r="EJ13" s="63">
        <f>ED13+EF13</f>
        <v>312</v>
      </c>
      <c r="EK13" s="63"/>
      <c r="EL13" s="63">
        <v>464</v>
      </c>
      <c r="EN13" s="54">
        <f>EJ13/EL13</f>
        <v>0.67241379310344829</v>
      </c>
      <c r="EO13" s="55">
        <f>EN13-EN31</f>
        <v>-5.2234419884594208E-2</v>
      </c>
      <c r="EP13" s="1">
        <f>ED13-DR13</f>
        <v>-9</v>
      </c>
      <c r="EQ13" s="54">
        <f>EP13/DR13</f>
        <v>-0.16981132075471697</v>
      </c>
      <c r="ER13" s="24">
        <f>EF13-DT13</f>
        <v>-53</v>
      </c>
      <c r="ES13" s="54">
        <f>ER13/DT13</f>
        <v>-0.16510903426791276</v>
      </c>
      <c r="ET13" s="62" t="s">
        <v>0</v>
      </c>
      <c r="EU13" s="62" t="s">
        <v>0</v>
      </c>
      <c r="EV13" s="24">
        <f>EJ13-DX13</f>
        <v>-62</v>
      </c>
      <c r="EW13" s="54">
        <f>EV13/DX13</f>
        <v>-0.16577540106951871</v>
      </c>
      <c r="EX13" s="24">
        <f>EL13-DZ13</f>
        <v>-62</v>
      </c>
      <c r="EY13" s="54">
        <f>EX13/DZ13</f>
        <v>-0.11787072243346007</v>
      </c>
      <c r="EZ13" s="44">
        <f>EN13-EB13</f>
        <v>-3.8612822866133434E-2</v>
      </c>
      <c r="FA13" s="28"/>
      <c r="FB13" s="1">
        <f>ED13-DF13</f>
        <v>5</v>
      </c>
      <c r="FC13" s="54">
        <f>FB13/DF13</f>
        <v>0.12820512820512819</v>
      </c>
      <c r="FD13" s="1">
        <f>EF13-DH13</f>
        <v>-169</v>
      </c>
      <c r="FE13" s="22">
        <f>FD13/DH13</f>
        <v>-0.38672768878718533</v>
      </c>
      <c r="FF13" s="62" t="s">
        <v>0</v>
      </c>
      <c r="FG13" s="62" t="s">
        <v>0</v>
      </c>
      <c r="FH13" s="24">
        <f t="shared" si="21"/>
        <v>-164</v>
      </c>
      <c r="FI13" s="54">
        <f t="shared" si="22"/>
        <v>-0.34453781512605042</v>
      </c>
      <c r="FJ13" s="24">
        <f t="shared" si="23"/>
        <v>-199</v>
      </c>
      <c r="FK13" s="54">
        <f t="shared" si="24"/>
        <v>-0.30015082956259426</v>
      </c>
      <c r="FL13" s="46">
        <f>EN13-DP13</f>
        <v>-4.5534924845269664E-2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732</v>
      </c>
      <c r="I14" s="14"/>
      <c r="J14" s="21">
        <v>987</v>
      </c>
      <c r="K14" s="14"/>
      <c r="L14" s="54">
        <f t="shared" si="25"/>
        <v>0.74164133738601823</v>
      </c>
      <c r="M14" s="55">
        <f t="shared" si="1"/>
        <v>4.4319821213731903E-2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609</v>
      </c>
      <c r="U14" s="14"/>
      <c r="V14" s="21">
        <v>845</v>
      </c>
      <c r="W14" s="14"/>
      <c r="X14" s="54">
        <f t="shared" si="3"/>
        <v>0.72071005917159758</v>
      </c>
      <c r="Y14" s="55">
        <f t="shared" si="4"/>
        <v>5.1185380290460492E-2</v>
      </c>
      <c r="Z14" s="49" t="s">
        <v>0</v>
      </c>
      <c r="AA14" s="74"/>
      <c r="AB14" s="49" t="s">
        <v>0</v>
      </c>
      <c r="AC14" s="74"/>
      <c r="AD14" s="49" t="s">
        <v>0</v>
      </c>
      <c r="AE14" s="74"/>
      <c r="AF14" s="49">
        <v>500</v>
      </c>
      <c r="AG14" s="74"/>
      <c r="AH14" s="49">
        <v>753</v>
      </c>
      <c r="AI14" s="1"/>
      <c r="AJ14" s="54">
        <f t="shared" si="6"/>
        <v>0.66401062416998669</v>
      </c>
      <c r="AK14" s="55">
        <f t="shared" ref="AK14" si="26">AJ14-AJ32</f>
        <v>6.2498501477904478E-3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586</v>
      </c>
      <c r="AS14" s="1"/>
      <c r="AT14" s="18">
        <v>875</v>
      </c>
      <c r="AU14" s="1"/>
      <c r="AV14" s="54">
        <f t="shared" si="8"/>
        <v>0.66971428571428571</v>
      </c>
      <c r="AW14" s="55">
        <f t="shared" si="9"/>
        <v>1.1647691284321193E-2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493</v>
      </c>
      <c r="BE14" s="1"/>
      <c r="BF14" s="18">
        <v>778</v>
      </c>
      <c r="BG14" s="1"/>
      <c r="BH14" s="54">
        <f t="shared" ref="BH14" si="27">BD14/BF14</f>
        <v>0.63367609254498714</v>
      </c>
      <c r="BI14" s="55">
        <f t="shared" ref="BI14" si="28">BH14-BH32</f>
        <v>-3.7436116230842309E-2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189</v>
      </c>
      <c r="BQ14" s="1"/>
      <c r="BR14" s="18">
        <v>302</v>
      </c>
      <c r="BS14" s="1"/>
      <c r="BT14" s="54">
        <f t="shared" ref="BT14" si="29">BP14/BR14</f>
        <v>0.6258278145695364</v>
      </c>
      <c r="BU14" s="55">
        <f t="shared" si="11"/>
        <v>-4.8548343216232359E-2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239</v>
      </c>
      <c r="CC14" s="79"/>
      <c r="CD14" s="79">
        <v>365</v>
      </c>
      <c r="CE14" s="1"/>
      <c r="CF14" s="54">
        <f t="shared" ref="CF14" si="30">CB14/CD14</f>
        <v>0.65479452054794518</v>
      </c>
      <c r="CG14" s="55">
        <f t="shared" si="12"/>
        <v>-2.4811147967150338E-2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231</v>
      </c>
      <c r="CO14" s="79"/>
      <c r="CP14" s="79">
        <v>362</v>
      </c>
      <c r="CQ14" s="1"/>
      <c r="CR14" s="54">
        <f t="shared" ref="CR14" si="31">CN14/CP14</f>
        <v>0.63812154696132595</v>
      </c>
      <c r="CS14" s="58">
        <f t="shared" si="14"/>
        <v>-3.8641273551494604E-2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132</v>
      </c>
      <c r="DA14" s="79"/>
      <c r="DB14" s="79">
        <v>203</v>
      </c>
      <c r="DC14" s="1"/>
      <c r="DD14" s="54">
        <f t="shared" ref="DD14" si="32">CZ14/DB14</f>
        <v>0.65024630541871919</v>
      </c>
      <c r="DE14" s="58">
        <f t="shared" ref="DE14" si="33">DD14-DD32</f>
        <v>-3.8868766831043455E-2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252</v>
      </c>
      <c r="DM14" s="1"/>
      <c r="DN14" s="18">
        <v>368</v>
      </c>
      <c r="DO14" s="1"/>
      <c r="DP14" s="54">
        <f t="shared" si="17"/>
        <v>0.68478260869565222</v>
      </c>
      <c r="DQ14" s="55">
        <f t="shared" si="18"/>
        <v>-1.6372561803070451E-2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209</v>
      </c>
      <c r="DY14" s="79"/>
      <c r="DZ14" s="79">
        <v>315</v>
      </c>
      <c r="EA14" s="1"/>
      <c r="EB14" s="54">
        <f t="shared" ref="EB14" si="34">DX14/DZ14</f>
        <v>0.66349206349206347</v>
      </c>
      <c r="EC14" s="55">
        <f t="shared" ref="EC14" si="35">EB14-EB32</f>
        <v>-5.9334699348379316E-2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-43</v>
      </c>
      <c r="EW14" s="54">
        <f>EV14/DL14</f>
        <v>-0.17063492063492064</v>
      </c>
      <c r="EX14" s="24">
        <f>DZ14-DN14</f>
        <v>-53</v>
      </c>
      <c r="EY14" s="54">
        <f>EX14/DN14</f>
        <v>-0.14402173913043478</v>
      </c>
      <c r="EZ14" s="44">
        <f>EB14-DP14</f>
        <v>-2.1290545203588751E-2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77</v>
      </c>
      <c r="FI14" s="54">
        <f>FH14/CZ14</f>
        <v>0.58333333333333337</v>
      </c>
      <c r="FJ14" s="24">
        <f>DZ14-DB14</f>
        <v>112</v>
      </c>
      <c r="FK14" s="54">
        <f>FJ14/DB14</f>
        <v>0.55172413793103448</v>
      </c>
      <c r="FL14" s="46">
        <f>EB14-DD14</f>
        <v>1.3245758073344271E-2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932</v>
      </c>
      <c r="I15" s="19"/>
      <c r="J15" s="19">
        <v>3628</v>
      </c>
      <c r="K15" s="15"/>
      <c r="L15" s="54">
        <f t="shared" si="25"/>
        <v>0.25689084895259096</v>
      </c>
      <c r="M15" s="55">
        <f t="shared" si="1"/>
        <v>5.0820203834625238E-2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811</v>
      </c>
      <c r="U15" s="16"/>
      <c r="V15" s="16">
        <v>3266</v>
      </c>
      <c r="W15" s="6"/>
      <c r="X15" s="54">
        <f t="shared" si="3"/>
        <v>0.24831598285364359</v>
      </c>
      <c r="Y15" s="55">
        <f t="shared" si="4"/>
        <v>4.7211522362739594E-2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856</v>
      </c>
      <c r="AG15" s="16"/>
      <c r="AH15" s="16">
        <v>3328</v>
      </c>
      <c r="AI15" s="6"/>
      <c r="AJ15" s="54">
        <f t="shared" si="6"/>
        <v>0.25721153846153844</v>
      </c>
      <c r="AK15" s="55">
        <f>AJ15-AJ33</f>
        <v>5.0561310018576666E-2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684</v>
      </c>
      <c r="AS15" s="63"/>
      <c r="AT15" s="63">
        <v>3083</v>
      </c>
      <c r="AU15" s="6"/>
      <c r="AV15" s="54">
        <f t="shared" si="8"/>
        <v>0.22186182289977294</v>
      </c>
      <c r="AW15" s="55">
        <f t="shared" si="9"/>
        <v>2.5403730791427492E-2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891</v>
      </c>
      <c r="BE15" s="63"/>
      <c r="BF15" s="63">
        <v>5807</v>
      </c>
      <c r="BG15" s="6"/>
      <c r="BH15" s="54">
        <f>BD15/BF15</f>
        <v>0.15343550886860685</v>
      </c>
      <c r="BI15" s="55">
        <f>BH15-BH33</f>
        <v>-3.9488784703945706E-2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996</v>
      </c>
      <c r="BQ15" s="63"/>
      <c r="BR15" s="63">
        <v>5532</v>
      </c>
      <c r="BS15" s="6"/>
      <c r="BT15" s="54">
        <f>BP15/BR15</f>
        <v>0.18004338394793926</v>
      </c>
      <c r="BU15" s="55">
        <f t="shared" si="11"/>
        <v>-1.3625815763864541E-2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809</v>
      </c>
      <c r="CC15" s="63"/>
      <c r="CD15" s="63">
        <v>4114</v>
      </c>
      <c r="CE15" s="6"/>
      <c r="CF15" s="54">
        <f>CB15/CD15</f>
        <v>0.1966456003889159</v>
      </c>
      <c r="CG15" s="55">
        <f t="shared" si="12"/>
        <v>-3.3671118345932338E-3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570</v>
      </c>
      <c r="CO15" s="63"/>
      <c r="CP15" s="63">
        <v>3223</v>
      </c>
      <c r="CQ15" s="6"/>
      <c r="CR15" s="54">
        <f>CN15/CP15</f>
        <v>0.1768538628606888</v>
      </c>
      <c r="CS15" s="55">
        <f t="shared" si="14"/>
        <v>-1.259446871962247E-2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439</v>
      </c>
      <c r="DA15" s="63"/>
      <c r="DB15" s="63">
        <v>2764</v>
      </c>
      <c r="DC15" s="6"/>
      <c r="DD15" s="54">
        <f>CZ15/DB15</f>
        <v>0.15882778581765558</v>
      </c>
      <c r="DE15" s="55">
        <f>DD15-DD33</f>
        <v>-3.0959928985000246E-2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349</v>
      </c>
      <c r="DM15" s="63"/>
      <c r="DN15" s="63">
        <v>2177</v>
      </c>
      <c r="DO15" s="6"/>
      <c r="DP15" s="54">
        <f t="shared" si="17"/>
        <v>0.16031235645383554</v>
      </c>
      <c r="DQ15" s="55">
        <f t="shared" si="18"/>
        <v>-3.2029750441280369E-2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448</v>
      </c>
      <c r="DY15" s="63"/>
      <c r="DZ15" s="63">
        <v>2441</v>
      </c>
      <c r="EA15" s="6"/>
      <c r="EB15" s="54">
        <f>DX15/DZ15</f>
        <v>0.18353133961491191</v>
      </c>
      <c r="EC15" s="55">
        <f>EB15-EB33</f>
        <v>-8.0444981190791742E-3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310</v>
      </c>
      <c r="EK15" s="63"/>
      <c r="EL15" s="63">
        <v>1760</v>
      </c>
      <c r="EM15" s="6"/>
      <c r="EN15" s="54">
        <f>EJ15/EL15</f>
        <v>0.17613636363636365</v>
      </c>
      <c r="EO15" s="55">
        <f>EN15-EN33</f>
        <v>-1.1860616996255874E-2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-138</v>
      </c>
      <c r="EW15" s="54">
        <f t="shared" ref="EW15:EW16" si="37">EV15/DX15</f>
        <v>-0.3080357142857143</v>
      </c>
      <c r="EX15" s="24">
        <f t="shared" ref="EX15:EX16" si="38">EL15-DZ15</f>
        <v>-681</v>
      </c>
      <c r="EY15" s="54">
        <f t="shared" ref="EY15:EY16" si="39">EX15/DZ15</f>
        <v>-0.27898402294141744</v>
      </c>
      <c r="EZ15" s="44">
        <f>EN15-EB15</f>
        <v>-7.3949759785482683E-3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-39</v>
      </c>
      <c r="FI15" s="54">
        <f t="shared" ref="FI15:FI16" si="41">FH15/DL15</f>
        <v>-0.11174785100286533</v>
      </c>
      <c r="FJ15" s="24">
        <f t="shared" ref="FJ15:FJ16" si="42">EL15-DN15</f>
        <v>-417</v>
      </c>
      <c r="FK15" s="54">
        <f t="shared" ref="FK15:FK16" si="43">FJ15/DN15</f>
        <v>-0.1915480018373909</v>
      </c>
      <c r="FL15" s="46">
        <f>EN15-DP15</f>
        <v>1.5824007182528105E-2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67</v>
      </c>
      <c r="I16" s="19"/>
      <c r="J16" s="19">
        <v>699</v>
      </c>
      <c r="K16" s="15"/>
      <c r="L16" s="54">
        <f t="shared" si="25"/>
        <v>9.5851216022889846E-2</v>
      </c>
      <c r="M16" s="55">
        <f t="shared" si="1"/>
        <v>-6.0840430967494447E-2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57</v>
      </c>
      <c r="U16" s="16"/>
      <c r="V16" s="1">
        <v>602</v>
      </c>
      <c r="W16" s="6"/>
      <c r="X16" s="54">
        <f t="shared" si="3"/>
        <v>9.4684385382059796E-2</v>
      </c>
      <c r="Y16" s="55">
        <f t="shared" si="4"/>
        <v>-5.6645897620821076E-2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55</v>
      </c>
      <c r="AG16" s="16"/>
      <c r="AH16" s="16">
        <v>591</v>
      </c>
      <c r="AI16" s="6"/>
      <c r="AJ16" s="54">
        <f t="shared" si="6"/>
        <v>9.3062605752961089E-2</v>
      </c>
      <c r="AK16" s="55">
        <f>AJ16-AJ34</f>
        <v>-5.7110382039975774E-2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53</v>
      </c>
      <c r="AS16" s="73"/>
      <c r="AT16" s="63">
        <v>618</v>
      </c>
      <c r="AU16" s="6"/>
      <c r="AV16" s="54">
        <f t="shared" si="8"/>
        <v>8.5760517799352745E-2</v>
      </c>
      <c r="AW16" s="55">
        <f t="shared" si="9"/>
        <v>-6.1382983536108063E-2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74</v>
      </c>
      <c r="BE16" s="73"/>
      <c r="BF16" s="63">
        <v>612</v>
      </c>
      <c r="BG16" s="6"/>
      <c r="BH16" s="54">
        <f>BD16/BF16</f>
        <v>0.12091503267973856</v>
      </c>
      <c r="BI16" s="55">
        <f>BH16-BH34</f>
        <v>-3.3786187434051027E-2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29</v>
      </c>
      <c r="BQ16" s="73"/>
      <c r="BR16" s="63">
        <v>224</v>
      </c>
      <c r="BS16" s="6"/>
      <c r="BT16" s="54">
        <f>BP16/BR16</f>
        <v>0.12946428571428573</v>
      </c>
      <c r="BU16" s="55">
        <f t="shared" si="11"/>
        <v>-2.2540698055673936E-2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42</v>
      </c>
      <c r="CC16" s="73"/>
      <c r="CD16" s="63">
        <v>270</v>
      </c>
      <c r="CE16" s="6"/>
      <c r="CF16" s="54">
        <f>CB16/CD16</f>
        <v>0.15555555555555556</v>
      </c>
      <c r="CG16" s="55">
        <f t="shared" si="12"/>
        <v>3.0388405309560995E-3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32</v>
      </c>
      <c r="CO16" s="73"/>
      <c r="CP16" s="63">
        <v>223</v>
      </c>
      <c r="CQ16" s="6"/>
      <c r="CR16" s="54">
        <f>CN16/CP16</f>
        <v>0.14349775784753363</v>
      </c>
      <c r="CS16" s="55">
        <f t="shared" si="14"/>
        <v>-1.7969344351104477E-3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24</v>
      </c>
      <c r="DA16" s="73"/>
      <c r="DB16" s="63">
        <v>125</v>
      </c>
      <c r="DC16" s="6"/>
      <c r="DD16" s="54">
        <f>CZ16/DB16</f>
        <v>0.192</v>
      </c>
      <c r="DE16" s="55">
        <f>DD16-DD34</f>
        <v>4.2608655707582765E-2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30</v>
      </c>
      <c r="DM16" s="73"/>
      <c r="DN16" s="63">
        <v>212</v>
      </c>
      <c r="DO16" s="6"/>
      <c r="DP16" s="54">
        <f t="shared" si="17"/>
        <v>0.14150943396226415</v>
      </c>
      <c r="DQ16" s="55">
        <f t="shared" si="18"/>
        <v>-9.3133309470744829E-3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34</v>
      </c>
      <c r="DY16" s="73"/>
      <c r="DZ16" s="63">
        <v>198</v>
      </c>
      <c r="EA16" s="6"/>
      <c r="EB16" s="54">
        <f>DX16/DZ16</f>
        <v>0.17171717171717171</v>
      </c>
      <c r="EC16" s="55">
        <f>EB16-EB34</f>
        <v>2.4781790025692474E-2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30</v>
      </c>
      <c r="EK16" s="73"/>
      <c r="EL16" s="63">
        <v>186</v>
      </c>
      <c r="EM16" s="6"/>
      <c r="EN16" s="54">
        <f>EJ16/EL16</f>
        <v>0.16129032258064516</v>
      </c>
      <c r="EO16" s="55">
        <f>EN16-EN34</f>
        <v>1.8416066301445377E-2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-4</v>
      </c>
      <c r="EW16" s="54">
        <f t="shared" si="37"/>
        <v>-0.11764705882352941</v>
      </c>
      <c r="EX16" s="24">
        <f t="shared" si="38"/>
        <v>-12</v>
      </c>
      <c r="EY16" s="54">
        <f t="shared" si="39"/>
        <v>-6.0606060606060608E-2</v>
      </c>
      <c r="EZ16" s="44">
        <f>EN16-EB16</f>
        <v>-1.0426849136526556E-2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0</v>
      </c>
      <c r="FI16" s="54">
        <f t="shared" si="41"/>
        <v>0</v>
      </c>
      <c r="FJ16" s="24">
        <f t="shared" si="42"/>
        <v>-26</v>
      </c>
      <c r="FK16" s="54">
        <f t="shared" si="43"/>
        <v>-0.12264150943396226</v>
      </c>
      <c r="FL16" s="46">
        <f>EN16-DP16</f>
        <v>1.978088861838101E-2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7">
        <v>3064</v>
      </c>
      <c r="AM29" s="67"/>
      <c r="AN29" s="67">
        <v>2205</v>
      </c>
      <c r="AO29" s="67"/>
      <c r="AP29" s="67">
        <v>18018</v>
      </c>
      <c r="AQ29" s="67"/>
      <c r="AR29" s="67">
        <f>SUM(AN29,AP29,AL29)</f>
        <v>23287</v>
      </c>
      <c r="AS29" s="67"/>
      <c r="AT29" s="67">
        <v>29300</v>
      </c>
      <c r="AU29" s="6"/>
      <c r="AV29" s="17">
        <f>AR29/AT29</f>
        <v>0.79477815699658705</v>
      </c>
      <c r="AW29" s="6"/>
      <c r="AX29" s="67">
        <v>2507</v>
      </c>
      <c r="AY29" s="67"/>
      <c r="AZ29" s="67">
        <v>2241</v>
      </c>
      <c r="BA29" s="67"/>
      <c r="BB29" s="67">
        <v>18031</v>
      </c>
      <c r="BC29" s="67"/>
      <c r="BD29" s="67">
        <f>SUM(AZ29,BB29,AX29)</f>
        <v>22779</v>
      </c>
      <c r="BE29" s="67"/>
      <c r="BF29" s="67">
        <v>28925</v>
      </c>
      <c r="BG29" s="6"/>
      <c r="BH29" s="17">
        <f>BD29/BF29</f>
        <v>0.78751944684528952</v>
      </c>
      <c r="BI29" s="6"/>
      <c r="BJ29" s="67">
        <v>2634</v>
      </c>
      <c r="BK29" s="67"/>
      <c r="BL29" s="67">
        <v>2449</v>
      </c>
      <c r="BM29" s="67"/>
      <c r="BN29" s="67">
        <v>18112</v>
      </c>
      <c r="BO29" s="67"/>
      <c r="BP29" s="67">
        <f>SUM(BL29,BN29,BJ29)</f>
        <v>23195</v>
      </c>
      <c r="BQ29" s="67"/>
      <c r="BR29" s="64">
        <v>30054</v>
      </c>
      <c r="BS29" s="6"/>
      <c r="BT29" s="17">
        <f>BP29/BR29</f>
        <v>0.77177746722566043</v>
      </c>
      <c r="BU29" s="6"/>
      <c r="BV29" s="67">
        <v>2999</v>
      </c>
      <c r="BW29" s="67"/>
      <c r="BX29" s="67">
        <v>2208</v>
      </c>
      <c r="BY29" s="67"/>
      <c r="BZ29" s="67">
        <v>20262</v>
      </c>
      <c r="CA29" s="67"/>
      <c r="CB29" s="67">
        <f>SUM(BX29,BZ29,BV29)</f>
        <v>25469</v>
      </c>
      <c r="CC29" s="67"/>
      <c r="CD29" s="64">
        <v>33911</v>
      </c>
      <c r="CE29" s="6"/>
      <c r="CF29" s="17">
        <f>CB29/CD29</f>
        <v>0.75105423019079354</v>
      </c>
      <c r="CG29" s="6"/>
      <c r="CH29" s="70">
        <v>2756</v>
      </c>
      <c r="CI29" s="73"/>
      <c r="CJ29" s="63">
        <v>2107</v>
      </c>
      <c r="CK29" s="73"/>
      <c r="CL29" s="63">
        <v>20780</v>
      </c>
      <c r="CM29" s="67"/>
      <c r="CN29" s="67">
        <f>SUM(CJ29,CL29,CH29)</f>
        <v>25643</v>
      </c>
      <c r="CO29" s="67"/>
      <c r="CP29" s="63">
        <v>33400</v>
      </c>
      <c r="CQ29" s="6"/>
      <c r="CR29" s="17">
        <f>CN29/CP29</f>
        <v>0.76775449101796411</v>
      </c>
      <c r="CS29" s="6"/>
      <c r="CT29" s="70">
        <v>2320</v>
      </c>
      <c r="CU29" s="73"/>
      <c r="CV29" s="63">
        <v>1723</v>
      </c>
      <c r="CW29" s="73"/>
      <c r="CX29" s="63">
        <v>19750</v>
      </c>
      <c r="CY29" s="67"/>
      <c r="CZ29" s="67">
        <f>SUM(CV29,CX29,CT29)</f>
        <v>23793</v>
      </c>
      <c r="DA29" s="67"/>
      <c r="DB29" s="63">
        <v>30631</v>
      </c>
      <c r="DC29" s="6"/>
      <c r="DD29" s="17">
        <f>CZ29/DB29</f>
        <v>0.77676210375110177</v>
      </c>
      <c r="DE29" s="6"/>
      <c r="DF29" s="70">
        <v>2363</v>
      </c>
      <c r="DG29" s="73"/>
      <c r="DH29" s="63">
        <v>1625</v>
      </c>
      <c r="DI29" s="73"/>
      <c r="DJ29" s="63">
        <v>19455</v>
      </c>
      <c r="DK29" s="67"/>
      <c r="DL29" s="67">
        <f>SUM(DH29,DJ29,DF29)</f>
        <v>23443</v>
      </c>
      <c r="DM29" s="67"/>
      <c r="DN29" s="63">
        <v>30085</v>
      </c>
      <c r="DO29" s="6"/>
      <c r="DP29" s="17">
        <f>DL29/DN29</f>
        <v>0.77922552767159714</v>
      </c>
      <c r="DQ29" s="6"/>
      <c r="DR29" s="70">
        <v>2043</v>
      </c>
      <c r="DS29" s="73"/>
      <c r="DT29" s="63">
        <v>1390</v>
      </c>
      <c r="DU29" s="73"/>
      <c r="DV29" s="63">
        <v>18856</v>
      </c>
      <c r="DW29" s="67"/>
      <c r="DX29" s="67">
        <f>SUM(DT29,DV29,DR29)</f>
        <v>22289</v>
      </c>
      <c r="DY29" s="67"/>
      <c r="DZ29" s="63">
        <v>28587</v>
      </c>
      <c r="EA29" s="6"/>
      <c r="EB29" s="17">
        <f>DX29/DZ29</f>
        <v>0.77969006891244275</v>
      </c>
      <c r="EC29" s="6"/>
      <c r="ED29" s="70">
        <v>1761</v>
      </c>
      <c r="EE29" s="73"/>
      <c r="EF29" s="63">
        <v>1271</v>
      </c>
      <c r="EG29" s="73"/>
      <c r="EH29" s="63">
        <v>19421</v>
      </c>
      <c r="EI29" s="67"/>
      <c r="EJ29" s="67">
        <f>SUM(EF29,EH29,ED29)</f>
        <v>22453</v>
      </c>
      <c r="EK29" s="67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7">
        <v>18018</v>
      </c>
      <c r="AS30" s="67"/>
      <c r="AT30" s="67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7">
        <v>18031</v>
      </c>
      <c r="BE30" s="67"/>
      <c r="BF30" s="67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7">
        <v>18112</v>
      </c>
      <c r="BQ30" s="67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7">
        <v>20262</v>
      </c>
      <c r="CC30" s="67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7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7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7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7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0">
        <v>7829</v>
      </c>
      <c r="CK31" s="20"/>
      <c r="CL31" s="62" t="s">
        <v>0</v>
      </c>
      <c r="CM31" s="20"/>
      <c r="CN31" s="67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0">
        <v>1013</v>
      </c>
      <c r="CU31" s="73"/>
      <c r="CV31" s="63">
        <v>11666</v>
      </c>
      <c r="CW31" s="20"/>
      <c r="CX31" s="62" t="s">
        <v>0</v>
      </c>
      <c r="CY31" s="20"/>
      <c r="CZ31" s="67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0">
        <v>898</v>
      </c>
      <c r="DG31" s="73"/>
      <c r="DH31" s="63">
        <v>10884</v>
      </c>
      <c r="DI31" s="20"/>
      <c r="DJ31" s="62" t="s">
        <v>0</v>
      </c>
      <c r="DK31" s="20"/>
      <c r="DL31" s="67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0">
        <v>970</v>
      </c>
      <c r="DS31" s="73"/>
      <c r="DT31" s="63">
        <v>9899</v>
      </c>
      <c r="DU31" s="20"/>
      <c r="DV31" s="62" t="s">
        <v>0</v>
      </c>
      <c r="DW31" s="20"/>
      <c r="DX31" s="67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0">
        <v>914</v>
      </c>
      <c r="EE31" s="73"/>
      <c r="EF31" s="63">
        <v>10055</v>
      </c>
      <c r="EG31" s="20"/>
      <c r="EH31" s="62" t="s">
        <v>0</v>
      </c>
      <c r="EI31" s="20"/>
      <c r="EJ31" s="67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5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5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5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8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8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8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8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8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8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8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8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8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South Suburban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South Suburban Overview</vt:lpstr>
      <vt:lpstr>'South Suburban Overview'!Print_Area</vt:lpstr>
      <vt:lpstr>'South Suburban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2016-12-22T18:45:58Z</cp:lastPrinted>
  <dcterms:created xsi:type="dcterms:W3CDTF">2010-06-25T14:35:16Z</dcterms:created>
  <dcterms:modified xsi:type="dcterms:W3CDTF">2019-01-04T16:54:38Z</dcterms:modified>
</cp:coreProperties>
</file>